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ejsce dostarczania 1 i 2" sheetId="1" r:id="rId1"/>
    <sheet name="miejsce dostarczania 3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<sst xmlns="http://schemas.openxmlformats.org/spreadsheetml/2006/main" count="90" uniqueCount="52">
  <si>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</si>
  <si>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</si>
  <si>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</si>
  <si>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</si>
  <si>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</si>
  <si>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</si>
  <si>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</si>
  <si>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</si>
  <si>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</si>
  <si>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</si>
  <si>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</si>
  <si>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</si>
  <si>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</si>
  <si>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</si>
  <si>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</si>
  <si>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</si>
  <si>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</si>
  <si>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</si>
  <si>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</si>
  <si>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</si>
  <si>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</si>
  <si>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</si>
  <si>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</si>
  <si>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</si>
  <si>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</si>
  <si>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</si>
  <si>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</si>
  <si>
    <t>kWh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</si>
  <si>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</si>
  <si>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>zł/kWh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</si>
  <si>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</si>
  <si>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</si>
  <si>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- 3.2</t>
  </si>
  <si>
    <t>ZAŁĄCZNIK NR A3.1 - FORMULARZ CENOWY - 2019r.</t>
  </si>
  <si>
    <t>ZAŁĄCZNIK NR A3.2 - FORMULARZ CENOWY - 2019r.</t>
  </si>
  <si>
    <t>Zakładane ilości w okresie 7 miesięcy</t>
  </si>
  <si>
    <t xml:space="preserve">Przewidywane zużycie w okresie 7 miesięcy – </t>
  </si>
  <si>
    <t xml:space="preserve">Moc umowna ( 7 miesięcy ) – </t>
  </si>
  <si>
    <t xml:space="preserve">Energia elektryczna w okresie 7 miesięcy </t>
  </si>
  <si>
    <t>Opłata handlowa w okresie           7 miesięcy</t>
  </si>
  <si>
    <t>Energia elektryczna w okresie 7 miesięcy</t>
  </si>
  <si>
    <t>Opłata abonamentowa w okresie 7 miesięcy</t>
  </si>
  <si>
    <t>Zakładane ilości w okresie 7 miesięcy (MWh)</t>
  </si>
  <si>
    <t xml:space="preserve">Energia elektryczna w okresie 7 m-cy - szczyt przedpołudniowy </t>
  </si>
  <si>
    <t>Energia elektryczna w okresie 7 m-cy - szczyt popołudniowy</t>
  </si>
  <si>
    <t>Energia elektryczna w okresie 7 m-cy - reszta doby</t>
  </si>
  <si>
    <t>Energia elektryczna w okresie 7 m-cy - szczyt przedpołudniowy - zima</t>
  </si>
  <si>
    <t>Energia elektryczna w okresie 7 m-cy - szczyt popołudniowy - zima</t>
  </si>
  <si>
    <t>Energia elektryczna w okresie 7 m-cy - reszta doby - zima</t>
  </si>
  <si>
    <t>Energia elektryczna w okresie 7 m-cy - szczyt przedpołudniowy - lato</t>
  </si>
  <si>
    <t>Energia elektryczna w okresie 7 m-cy - szczyt popołudniowy - lato</t>
  </si>
  <si>
    <t>Energia elektryczna w okresie 7 m-cy - reszta doby - lato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</si>
</sst>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0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4" fontId="7" fillId="35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wrapText="1"/>
    </xf>
    <xf numFmtId="4" fontId="7" fillId="35" borderId="10" xfId="0" applyNumberFormat="1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4" fontId="6" fillId="3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3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3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5" fontId="13" fillId="0" borderId="0" xfId="0" applyNumberFormat="1" applyFont="1" applyFill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164" fontId="13" fillId="0" borderId="0" xfId="0" applyNumberFormat="1" applyFont="1" applyFill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6" fontId="11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73" fontId="8" fillId="34" borderId="18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15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2" fillId="36" borderId="20" xfId="0" applyFont="1" applyFill="1" applyBorder="1" applyAlignment="1">
      <alignment horizontal="right" wrapText="1"/>
    </xf>
    <xf numFmtId="0" fontId="2" fillId="36" borderId="21" xfId="0" applyFont="1" applyFill="1" applyBorder="1" applyAlignment="1">
      <alignment horizontal="right" wrapText="1"/>
    </xf>
    <xf numFmtId="0" fontId="2" fillId="36" borderId="12" xfId="0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</cols>
  <sheetData>
    <row r="1" spans="1:9" ht="26.25" customHeight="1" thickBot="1">
      <c r="A1" s="78" t="s">
        <v>33</v>
      </c>
      <c r="B1" s="78"/>
      <c r="C1" s="78"/>
      <c r="D1" s="78"/>
      <c r="E1" s="78"/>
      <c r="F1" s="78"/>
      <c r="G1" s="78"/>
      <c r="H1" s="78"/>
      <c r="I1" s="78"/>
    </row>
    <row r="2" spans="2:9" ht="38.25" customHeight="1">
      <c r="B2" s="85" t="s">
        <v>0</v>
      </c>
      <c r="C2" s="85" t="s">
        <v>1</v>
      </c>
      <c r="D2" s="85" t="s">
        <v>42</v>
      </c>
      <c r="E2" s="85" t="s">
        <v>5</v>
      </c>
      <c r="F2" s="85" t="s">
        <v>10</v>
      </c>
      <c r="G2" s="85" t="s">
        <v>6</v>
      </c>
      <c r="H2" s="85" t="s">
        <v>20</v>
      </c>
      <c r="I2" s="85" t="s">
        <v>7</v>
      </c>
    </row>
    <row r="3" spans="2:9" ht="12.75">
      <c r="B3" s="86"/>
      <c r="C3" s="86"/>
      <c r="D3" s="86"/>
      <c r="E3" s="86"/>
      <c r="F3" s="86"/>
      <c r="G3" s="86"/>
      <c r="H3" s="86"/>
      <c r="I3" s="86"/>
    </row>
    <row r="4" spans="2:9" ht="12.75">
      <c r="B4" s="86"/>
      <c r="C4" s="86"/>
      <c r="D4" s="86"/>
      <c r="E4" s="86"/>
      <c r="F4" s="86"/>
      <c r="G4" s="86"/>
      <c r="H4" s="86"/>
      <c r="I4" s="86"/>
    </row>
    <row r="5" spans="2:9" ht="13.5" thickBot="1">
      <c r="B5" s="87"/>
      <c r="C5" s="87"/>
      <c r="D5" s="87"/>
      <c r="E5" s="87"/>
      <c r="F5" s="87"/>
      <c r="G5" s="87"/>
      <c r="H5" s="87"/>
      <c r="I5" s="87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96"/>
      <c r="C7" s="99"/>
      <c r="D7" s="100"/>
      <c r="E7" s="100"/>
      <c r="F7" s="100"/>
      <c r="G7" s="100"/>
      <c r="H7" s="100"/>
      <c r="I7" s="101"/>
    </row>
    <row r="8" spans="2:10" ht="25.5" customHeight="1">
      <c r="B8" s="97"/>
      <c r="C8" s="92" t="s">
        <v>36</v>
      </c>
      <c r="D8" s="93"/>
      <c r="E8" s="67">
        <v>1349</v>
      </c>
      <c r="F8" s="17" t="s">
        <v>23</v>
      </c>
      <c r="G8" s="29" t="s">
        <v>19</v>
      </c>
      <c r="H8" s="54">
        <v>2</v>
      </c>
      <c r="I8" s="18"/>
      <c r="J8" s="22"/>
    </row>
    <row r="9" spans="2:9" ht="12.75" customHeight="1">
      <c r="B9" s="97"/>
      <c r="C9" s="92" t="s">
        <v>37</v>
      </c>
      <c r="D9" s="93"/>
      <c r="E9" s="55">
        <v>3540</v>
      </c>
      <c r="F9" s="17" t="s">
        <v>12</v>
      </c>
      <c r="G9" s="29" t="s">
        <v>18</v>
      </c>
      <c r="H9" s="43"/>
      <c r="I9" s="42"/>
    </row>
    <row r="10" spans="2:9" ht="25.5" customHeight="1" thickBot="1">
      <c r="B10" s="98"/>
      <c r="C10" s="94" t="s">
        <v>24</v>
      </c>
      <c r="D10" s="95"/>
      <c r="E10" s="41"/>
      <c r="F10" s="19"/>
      <c r="G10" s="19"/>
      <c r="H10" s="19"/>
      <c r="I10" s="2"/>
    </row>
    <row r="11" spans="1:9" s="44" customFormat="1" ht="39" customHeight="1" thickBot="1">
      <c r="A11" s="79" t="s">
        <v>9</v>
      </c>
      <c r="B11" s="49">
        <v>1</v>
      </c>
      <c r="C11" s="48" t="s">
        <v>43</v>
      </c>
      <c r="D11" s="56">
        <v>320</v>
      </c>
      <c r="E11" s="47" t="s">
        <v>21</v>
      </c>
      <c r="F11" s="52"/>
      <c r="G11" s="51">
        <f>ROUND(D11*F11,2)</f>
        <v>0</v>
      </c>
      <c r="H11" s="50">
        <f>ROUND(G11*0.23,2)</f>
        <v>0</v>
      </c>
      <c r="I11" s="50">
        <f>SUM(G11:H11)</f>
        <v>0</v>
      </c>
    </row>
    <row r="12" spans="1:10" s="44" customFormat="1" ht="39" thickBot="1">
      <c r="A12" s="80"/>
      <c r="B12" s="49">
        <v>2</v>
      </c>
      <c r="C12" s="48" t="s">
        <v>44</v>
      </c>
      <c r="D12" s="56">
        <v>144</v>
      </c>
      <c r="E12" s="47" t="s">
        <v>21</v>
      </c>
      <c r="F12" s="52"/>
      <c r="G12" s="51">
        <f>ROUND(D12*F12,2)</f>
        <v>0</v>
      </c>
      <c r="H12" s="50">
        <f>ROUND(G12*0.23,2)</f>
        <v>0</v>
      </c>
      <c r="I12" s="50">
        <f>SUM(G12:H12)</f>
        <v>0</v>
      </c>
      <c r="J12" s="45"/>
    </row>
    <row r="13" spans="1:9" s="44" customFormat="1" ht="39" thickBot="1">
      <c r="A13" s="80"/>
      <c r="B13" s="49">
        <v>3</v>
      </c>
      <c r="C13" s="48" t="s">
        <v>45</v>
      </c>
      <c r="D13" s="56">
        <v>885</v>
      </c>
      <c r="E13" s="47" t="s">
        <v>21</v>
      </c>
      <c r="F13" s="52"/>
      <c r="G13" s="51">
        <f>ROUND(D13*F13,2)</f>
        <v>0</v>
      </c>
      <c r="H13" s="50">
        <f>ROUND(G13*0.23,2)</f>
        <v>0</v>
      </c>
      <c r="I13" s="50">
        <f>SUM(G13:H13)</f>
        <v>0</v>
      </c>
    </row>
    <row r="14" spans="1:9" ht="36.75" customHeight="1" thickBot="1">
      <c r="A14" s="81"/>
      <c r="B14" s="8">
        <v>4</v>
      </c>
      <c r="C14" s="9" t="s">
        <v>39</v>
      </c>
      <c r="D14" s="57">
        <v>7</v>
      </c>
      <c r="E14" s="10" t="s">
        <v>4</v>
      </c>
      <c r="F14" s="27"/>
      <c r="G14" s="11">
        <f>ROUND(D14*F14*H8,2)</f>
        <v>0</v>
      </c>
      <c r="H14" s="11">
        <f>ROUND(G14*0.23,2)</f>
        <v>0</v>
      </c>
      <c r="I14" s="11">
        <f>SUM(G14:H14)</f>
        <v>0</v>
      </c>
    </row>
    <row r="15" spans="1:9" ht="27.75" customHeight="1" thickBot="1">
      <c r="A15" s="15"/>
      <c r="B15" s="82" t="s">
        <v>22</v>
      </c>
      <c r="C15" s="83"/>
      <c r="D15" s="83"/>
      <c r="E15" s="83"/>
      <c r="F15" s="83"/>
      <c r="G15" s="83"/>
      <c r="H15" s="84"/>
      <c r="I15" s="3">
        <f>SUM(I11:I14)</f>
        <v>0</v>
      </c>
    </row>
    <row r="16" spans="2:9" ht="45.75" customHeight="1" thickBot="1">
      <c r="B16" s="4"/>
      <c r="C16" s="5"/>
      <c r="D16" s="25"/>
      <c r="E16" s="26"/>
      <c r="F16" s="7"/>
      <c r="G16" s="6"/>
      <c r="H16" s="6"/>
      <c r="I16" s="6"/>
    </row>
    <row r="17" spans="1:9" ht="27" customHeight="1" thickBot="1">
      <c r="A17" s="88" t="s">
        <v>8</v>
      </c>
      <c r="B17" s="8">
        <v>5</v>
      </c>
      <c r="C17" s="12" t="s">
        <v>13</v>
      </c>
      <c r="D17" s="58">
        <v>3540</v>
      </c>
      <c r="E17" s="10" t="s">
        <v>17</v>
      </c>
      <c r="F17" s="39"/>
      <c r="G17" s="11">
        <f>ROUND(F17*D17,2)</f>
        <v>0</v>
      </c>
      <c r="H17" s="11">
        <f aca="true" t="shared" si="0" ref="H17:H23">ROUND(G17*0.23,2)</f>
        <v>0</v>
      </c>
      <c r="I17" s="11">
        <f aca="true" t="shared" si="1" ref="I17:I23">SUM(G17:H17)</f>
        <v>0</v>
      </c>
    </row>
    <row r="18" spans="1:9" s="44" customFormat="1" ht="39.75" customHeight="1" thickBot="1">
      <c r="A18" s="89"/>
      <c r="B18" s="49">
        <v>6</v>
      </c>
      <c r="C18" s="53" t="s">
        <v>46</v>
      </c>
      <c r="D18" s="56">
        <v>139</v>
      </c>
      <c r="E18" s="47" t="s">
        <v>21</v>
      </c>
      <c r="F18" s="40"/>
      <c r="G18" s="46">
        <f aca="true" t="shared" si="2" ref="G18:G23">ROUND(D18*F18,2)</f>
        <v>0</v>
      </c>
      <c r="H18" s="46">
        <f t="shared" si="0"/>
        <v>0</v>
      </c>
      <c r="I18" s="46">
        <f t="shared" si="1"/>
        <v>0</v>
      </c>
    </row>
    <row r="19" spans="1:9" s="44" customFormat="1" ht="39.75" customHeight="1" thickBot="1">
      <c r="A19" s="89"/>
      <c r="B19" s="49">
        <v>7</v>
      </c>
      <c r="C19" s="53" t="s">
        <v>47</v>
      </c>
      <c r="D19" s="56">
        <v>83</v>
      </c>
      <c r="E19" s="47" t="s">
        <v>21</v>
      </c>
      <c r="F19" s="40"/>
      <c r="G19" s="46">
        <f t="shared" si="2"/>
        <v>0</v>
      </c>
      <c r="H19" s="46">
        <f t="shared" si="0"/>
        <v>0</v>
      </c>
      <c r="I19" s="50">
        <f t="shared" si="1"/>
        <v>0</v>
      </c>
    </row>
    <row r="20" spans="1:9" s="44" customFormat="1" ht="39.75" customHeight="1" thickBot="1">
      <c r="A20" s="89"/>
      <c r="B20" s="49">
        <v>8</v>
      </c>
      <c r="C20" s="53" t="s">
        <v>48</v>
      </c>
      <c r="D20" s="56">
        <v>353</v>
      </c>
      <c r="E20" s="47" t="s">
        <v>21</v>
      </c>
      <c r="F20" s="40"/>
      <c r="G20" s="46">
        <f t="shared" si="2"/>
        <v>0</v>
      </c>
      <c r="H20" s="46">
        <f t="shared" si="0"/>
        <v>0</v>
      </c>
      <c r="I20" s="50">
        <f t="shared" si="1"/>
        <v>0</v>
      </c>
    </row>
    <row r="21" spans="1:9" s="44" customFormat="1" ht="39.75" customHeight="1" thickBot="1">
      <c r="A21" s="89"/>
      <c r="B21" s="49">
        <v>9</v>
      </c>
      <c r="C21" s="53" t="s">
        <v>49</v>
      </c>
      <c r="D21" s="56">
        <v>181</v>
      </c>
      <c r="E21" s="47" t="s">
        <v>21</v>
      </c>
      <c r="F21" s="40"/>
      <c r="G21" s="46">
        <f t="shared" si="2"/>
        <v>0</v>
      </c>
      <c r="H21" s="46">
        <f t="shared" si="0"/>
        <v>0</v>
      </c>
      <c r="I21" s="50">
        <f t="shared" si="1"/>
        <v>0</v>
      </c>
    </row>
    <row r="22" spans="1:9" s="44" customFormat="1" ht="39.75" customHeight="1" thickBot="1">
      <c r="A22" s="89"/>
      <c r="B22" s="49">
        <v>10</v>
      </c>
      <c r="C22" s="53" t="s">
        <v>50</v>
      </c>
      <c r="D22" s="56">
        <v>61</v>
      </c>
      <c r="E22" s="47" t="s">
        <v>21</v>
      </c>
      <c r="F22" s="40"/>
      <c r="G22" s="46">
        <f t="shared" si="2"/>
        <v>0</v>
      </c>
      <c r="H22" s="46">
        <f t="shared" si="0"/>
        <v>0</v>
      </c>
      <c r="I22" s="50">
        <f t="shared" si="1"/>
        <v>0</v>
      </c>
    </row>
    <row r="23" spans="1:9" s="44" customFormat="1" ht="39.75" customHeight="1" thickBot="1">
      <c r="A23" s="89"/>
      <c r="B23" s="49">
        <v>11</v>
      </c>
      <c r="C23" s="53" t="s">
        <v>51</v>
      </c>
      <c r="D23" s="56">
        <v>532</v>
      </c>
      <c r="E23" s="47" t="s">
        <v>21</v>
      </c>
      <c r="F23" s="40"/>
      <c r="G23" s="46">
        <f t="shared" si="2"/>
        <v>0</v>
      </c>
      <c r="H23" s="46">
        <f t="shared" si="0"/>
        <v>0</v>
      </c>
      <c r="I23" s="50">
        <f t="shared" si="1"/>
        <v>0</v>
      </c>
    </row>
    <row r="24" spans="1:9" ht="34.5" customHeight="1" thickBot="1">
      <c r="A24" s="89"/>
      <c r="B24" s="60">
        <v>12</v>
      </c>
      <c r="C24" s="18" t="s">
        <v>41</v>
      </c>
      <c r="D24" s="61">
        <v>7</v>
      </c>
      <c r="E24" s="42" t="s">
        <v>4</v>
      </c>
      <c r="F24" s="62"/>
      <c r="G24" s="63">
        <f>ROUND(D24*F24*H8,2)</f>
        <v>0</v>
      </c>
      <c r="H24" s="63">
        <f>ROUND(G24*0.23,2)</f>
        <v>0</v>
      </c>
      <c r="I24" s="3">
        <f>SUM(G24:H24)</f>
        <v>0</v>
      </c>
    </row>
    <row r="25" spans="1:9" ht="34.5" customHeight="1" thickBot="1">
      <c r="A25" s="59"/>
      <c r="B25" s="43">
        <v>13</v>
      </c>
      <c r="C25" s="29" t="s">
        <v>25</v>
      </c>
      <c r="D25" s="64"/>
      <c r="E25" s="43" t="str">
        <f>+E23</f>
        <v>zł/MWh</v>
      </c>
      <c r="F25" s="65"/>
      <c r="G25" s="66">
        <f>ROUND(D25*F25,2)</f>
        <v>0</v>
      </c>
      <c r="H25" s="66">
        <f>ROUND(G25*0.23,2)</f>
        <v>0</v>
      </c>
      <c r="I25" s="3">
        <f>SUM(G25:H25)</f>
        <v>0</v>
      </c>
    </row>
    <row r="26" spans="1:10" ht="30" customHeight="1" thickBot="1">
      <c r="A26" s="16"/>
      <c r="B26" s="82" t="s">
        <v>26</v>
      </c>
      <c r="C26" s="83"/>
      <c r="D26" s="83"/>
      <c r="E26" s="83"/>
      <c r="F26" s="83"/>
      <c r="G26" s="83"/>
      <c r="H26" s="84"/>
      <c r="I26" s="3">
        <f>SUM(I17:I25)</f>
        <v>0</v>
      </c>
      <c r="J26" s="1"/>
    </row>
    <row r="27" spans="7:9" ht="12.75">
      <c r="G27" s="1"/>
      <c r="H27" s="1"/>
      <c r="I27" s="1"/>
    </row>
    <row r="28" spans="3:10" ht="15.75">
      <c r="C28" s="24"/>
      <c r="E28" s="23" t="s">
        <v>11</v>
      </c>
      <c r="F28" s="22"/>
      <c r="I28" s="21">
        <f>+I26+I15</f>
        <v>0</v>
      </c>
      <c r="J28" s="20"/>
    </row>
    <row r="29" spans="1:10" ht="15">
      <c r="A29" s="34"/>
      <c r="B29" s="91"/>
      <c r="C29" s="22"/>
      <c r="D29" s="36"/>
      <c r="G29" s="30"/>
      <c r="H29" s="30"/>
      <c r="I29" s="31"/>
      <c r="J29" s="32"/>
    </row>
    <row r="30" spans="1:10" ht="15.75">
      <c r="A30" s="34"/>
      <c r="B30" s="91"/>
      <c r="C30" s="23"/>
      <c r="D30" s="36"/>
      <c r="E30" t="s">
        <v>14</v>
      </c>
      <c r="G30" s="28"/>
      <c r="H30" s="28"/>
      <c r="I30" s="33"/>
      <c r="J30" s="32"/>
    </row>
    <row r="31" spans="1:10" ht="26.25" customHeight="1">
      <c r="A31" s="34"/>
      <c r="B31" s="35"/>
      <c r="C31" s="35"/>
      <c r="D31" s="36"/>
      <c r="G31" s="28"/>
      <c r="H31" s="28"/>
      <c r="I31" s="33"/>
      <c r="J31" s="32"/>
    </row>
    <row r="32" spans="1:8" ht="30" customHeight="1">
      <c r="A32" s="34"/>
      <c r="B32" s="90"/>
      <c r="C32" s="37"/>
      <c r="D32" s="38"/>
      <c r="E32" s="1"/>
      <c r="H32" t="s">
        <v>15</v>
      </c>
    </row>
    <row r="33" spans="1:8" ht="15">
      <c r="A33" s="34"/>
      <c r="B33" s="90"/>
      <c r="C33" s="37"/>
      <c r="D33" s="38"/>
      <c r="E33" s="28"/>
      <c r="F33" s="28"/>
      <c r="H33" t="s">
        <v>16</v>
      </c>
    </row>
    <row r="34" spans="1:4" ht="12.75">
      <c r="A34" s="34"/>
      <c r="B34" s="34"/>
      <c r="C34" s="34"/>
      <c r="D34" s="34"/>
    </row>
  </sheetData>
  <sheetProtection/>
  <mergeCells count="20">
    <mergeCell ref="I2:I5"/>
    <mergeCell ref="B32:B33"/>
    <mergeCell ref="B29:B30"/>
    <mergeCell ref="C8:D8"/>
    <mergeCell ref="C9:D9"/>
    <mergeCell ref="C10:D10"/>
    <mergeCell ref="C2:C5"/>
    <mergeCell ref="E2:E5"/>
    <mergeCell ref="B7:B10"/>
    <mergeCell ref="C7:I7"/>
    <mergeCell ref="A1:I1"/>
    <mergeCell ref="A11:A14"/>
    <mergeCell ref="B26:H26"/>
    <mergeCell ref="H2:H5"/>
    <mergeCell ref="D2:D5"/>
    <mergeCell ref="F2:F5"/>
    <mergeCell ref="G2:G5"/>
    <mergeCell ref="A17:A24"/>
    <mergeCell ref="B15:H15"/>
    <mergeCell ref="B2:B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4" sqref="D24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spans="1:9" ht="24.75" customHeight="1" thickBot="1">
      <c r="A1" s="78" t="s">
        <v>34</v>
      </c>
      <c r="B1" s="78"/>
      <c r="C1" s="78"/>
      <c r="D1" s="78"/>
      <c r="E1" s="78"/>
      <c r="F1" s="78"/>
      <c r="G1" s="78"/>
      <c r="H1" s="78"/>
      <c r="I1" s="78"/>
    </row>
    <row r="2" spans="2:9" ht="38.25" customHeight="1">
      <c r="B2" s="85" t="s">
        <v>0</v>
      </c>
      <c r="C2" s="85" t="s">
        <v>1</v>
      </c>
      <c r="D2" s="85" t="s">
        <v>35</v>
      </c>
      <c r="E2" s="85" t="s">
        <v>5</v>
      </c>
      <c r="F2" s="85" t="s">
        <v>10</v>
      </c>
      <c r="G2" s="85" t="s">
        <v>6</v>
      </c>
      <c r="H2" s="85" t="s">
        <v>20</v>
      </c>
      <c r="I2" s="85" t="s">
        <v>7</v>
      </c>
    </row>
    <row r="3" spans="2:9" ht="12.75">
      <c r="B3" s="86"/>
      <c r="C3" s="86"/>
      <c r="D3" s="86"/>
      <c r="E3" s="86"/>
      <c r="F3" s="86"/>
      <c r="G3" s="86"/>
      <c r="H3" s="86"/>
      <c r="I3" s="86"/>
    </row>
    <row r="4" spans="2:9" ht="12.75">
      <c r="B4" s="86"/>
      <c r="C4" s="86"/>
      <c r="D4" s="86"/>
      <c r="E4" s="86"/>
      <c r="F4" s="86"/>
      <c r="G4" s="86"/>
      <c r="H4" s="86"/>
      <c r="I4" s="86"/>
    </row>
    <row r="5" spans="2:9" ht="13.5" thickBot="1">
      <c r="B5" s="87"/>
      <c r="C5" s="87"/>
      <c r="D5" s="87"/>
      <c r="E5" s="87"/>
      <c r="F5" s="87"/>
      <c r="G5" s="87"/>
      <c r="H5" s="87"/>
      <c r="I5" s="87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96"/>
      <c r="C7" s="99"/>
      <c r="D7" s="100"/>
      <c r="E7" s="100"/>
      <c r="F7" s="100"/>
      <c r="G7" s="100"/>
      <c r="H7" s="100"/>
      <c r="I7" s="101"/>
    </row>
    <row r="8" spans="2:10" ht="25.5" customHeight="1">
      <c r="B8" s="97"/>
      <c r="C8" s="92" t="s">
        <v>36</v>
      </c>
      <c r="D8" s="93"/>
      <c r="E8" s="68">
        <v>280</v>
      </c>
      <c r="F8" s="17" t="s">
        <v>27</v>
      </c>
      <c r="G8" s="29" t="s">
        <v>19</v>
      </c>
      <c r="H8" s="69">
        <v>1</v>
      </c>
      <c r="I8" s="18"/>
      <c r="J8" s="22"/>
    </row>
    <row r="9" spans="2:9" ht="12.75" customHeight="1">
      <c r="B9" s="97"/>
      <c r="C9" s="92" t="s">
        <v>37</v>
      </c>
      <c r="D9" s="93"/>
      <c r="E9" s="70">
        <v>10.5</v>
      </c>
      <c r="F9" s="17" t="s">
        <v>12</v>
      </c>
      <c r="G9" s="29" t="s">
        <v>18</v>
      </c>
      <c r="H9" s="43"/>
      <c r="I9" s="42"/>
    </row>
    <row r="10" spans="2:9" ht="14.25" customHeight="1" thickBot="1">
      <c r="B10" s="98"/>
      <c r="C10" s="94" t="s">
        <v>28</v>
      </c>
      <c r="D10" s="95"/>
      <c r="E10" s="41"/>
      <c r="F10" s="19"/>
      <c r="G10" s="19"/>
      <c r="H10" s="19"/>
      <c r="I10" s="2"/>
    </row>
    <row r="11" spans="1:9" ht="48" customHeight="1" thickBot="1">
      <c r="A11" s="88" t="s">
        <v>9</v>
      </c>
      <c r="B11" s="71">
        <v>1</v>
      </c>
      <c r="C11" s="2" t="s">
        <v>38</v>
      </c>
      <c r="D11" s="72">
        <v>280</v>
      </c>
      <c r="E11" s="10" t="s">
        <v>29</v>
      </c>
      <c r="F11" s="73"/>
      <c r="G11" s="74">
        <f>ROUND(D11*F11,2)</f>
        <v>0</v>
      </c>
      <c r="H11" s="3">
        <f>ROUND(G11*0.23,2)</f>
        <v>0</v>
      </c>
      <c r="I11" s="3">
        <f>G11+H11</f>
        <v>0</v>
      </c>
    </row>
    <row r="12" spans="1:9" ht="45.75" customHeight="1" thickBot="1">
      <c r="A12" s="102"/>
      <c r="B12" s="8">
        <v>2</v>
      </c>
      <c r="C12" s="9" t="s">
        <v>39</v>
      </c>
      <c r="D12" s="57">
        <v>7</v>
      </c>
      <c r="E12" s="10" t="s">
        <v>4</v>
      </c>
      <c r="F12" s="27"/>
      <c r="G12" s="74">
        <f>ROUND(D12*F12,2)</f>
        <v>0</v>
      </c>
      <c r="H12" s="3">
        <f>ROUND(G12*0.23,2)</f>
        <v>0</v>
      </c>
      <c r="I12" s="3">
        <f>G12+H12</f>
        <v>0</v>
      </c>
    </row>
    <row r="13" spans="1:12" ht="27.75" customHeight="1" thickBot="1">
      <c r="A13" s="15"/>
      <c r="B13" s="82" t="s">
        <v>30</v>
      </c>
      <c r="C13" s="83"/>
      <c r="D13" s="83"/>
      <c r="E13" s="83"/>
      <c r="F13" s="83"/>
      <c r="G13" s="83"/>
      <c r="H13" s="84"/>
      <c r="I13" s="3">
        <f>SUM(I11:I12)</f>
        <v>0</v>
      </c>
      <c r="K13" s="1"/>
      <c r="L13" s="1"/>
    </row>
    <row r="14" spans="2:9" ht="45.75" customHeight="1" thickBot="1">
      <c r="B14" s="4"/>
      <c r="C14" s="5"/>
      <c r="D14" s="25"/>
      <c r="E14" s="26"/>
      <c r="F14" s="7"/>
      <c r="G14" s="6"/>
      <c r="H14" s="6"/>
      <c r="I14" s="6"/>
    </row>
    <row r="15" spans="1:9" ht="27" customHeight="1" thickBot="1">
      <c r="A15" s="88" t="s">
        <v>8</v>
      </c>
      <c r="B15" s="8">
        <v>3</v>
      </c>
      <c r="C15" s="12" t="s">
        <v>13</v>
      </c>
      <c r="D15" s="58">
        <v>10.5</v>
      </c>
      <c r="E15" s="10" t="s">
        <v>17</v>
      </c>
      <c r="F15" s="39"/>
      <c r="G15" s="11">
        <f>ROUND(D15*F15,2)</f>
        <v>0</v>
      </c>
      <c r="H15" s="11">
        <f>ROUND(G15*0.23,2)</f>
        <v>0</v>
      </c>
      <c r="I15" s="11">
        <f>+G15+H15</f>
        <v>0</v>
      </c>
    </row>
    <row r="16" spans="1:9" ht="45" customHeight="1" thickBot="1">
      <c r="A16" s="89"/>
      <c r="B16" s="75">
        <v>4</v>
      </c>
      <c r="C16" s="2" t="s">
        <v>40</v>
      </c>
      <c r="D16" s="76">
        <f>D11</f>
        <v>280</v>
      </c>
      <c r="E16" s="10" t="s">
        <v>29</v>
      </c>
      <c r="F16" s="40"/>
      <c r="G16" s="11">
        <f>ROUND(D16*F16,2)</f>
        <v>0</v>
      </c>
      <c r="H16" s="11">
        <f>ROUND(G16*0.23,2)</f>
        <v>0</v>
      </c>
      <c r="I16" s="11">
        <f>+G16+H16</f>
        <v>0</v>
      </c>
    </row>
    <row r="17" spans="1:9" ht="44.25" customHeight="1" thickBot="1">
      <c r="A17" s="89"/>
      <c r="B17" s="60">
        <v>5</v>
      </c>
      <c r="C17" s="18" t="s">
        <v>41</v>
      </c>
      <c r="D17" s="61">
        <v>7</v>
      </c>
      <c r="E17" s="42" t="s">
        <v>4</v>
      </c>
      <c r="F17" s="62"/>
      <c r="G17" s="63">
        <f>ROUND(D17*F17,2)</f>
        <v>0</v>
      </c>
      <c r="H17" s="63">
        <f>ROUND(G17*0.23,2)</f>
        <v>0</v>
      </c>
      <c r="I17" s="63">
        <f>+G17+H17</f>
        <v>0</v>
      </c>
    </row>
    <row r="18" spans="1:9" ht="44.25" customHeight="1" thickBot="1">
      <c r="A18" s="59"/>
      <c r="B18" s="43">
        <v>6</v>
      </c>
      <c r="C18" s="29" t="s">
        <v>25</v>
      </c>
      <c r="D18" s="64"/>
      <c r="E18" s="43" t="s">
        <v>29</v>
      </c>
      <c r="F18" s="77"/>
      <c r="G18" s="63">
        <f>ROUND(D18*F18*12,2)</f>
        <v>0</v>
      </c>
      <c r="H18" s="63">
        <f>ROUND(G18*0.23,2)</f>
        <v>0</v>
      </c>
      <c r="I18" s="63">
        <f>+G18+H18</f>
        <v>0</v>
      </c>
    </row>
    <row r="19" spans="1:10" ht="30" customHeight="1" thickBot="1">
      <c r="A19" s="16"/>
      <c r="B19" s="82" t="s">
        <v>31</v>
      </c>
      <c r="C19" s="83"/>
      <c r="D19" s="83"/>
      <c r="E19" s="83"/>
      <c r="F19" s="83"/>
      <c r="G19" s="83"/>
      <c r="H19" s="84"/>
      <c r="I19" s="3">
        <f>SUM(I15:I17)</f>
        <v>0</v>
      </c>
      <c r="J19" s="1"/>
    </row>
    <row r="20" spans="7:9" ht="12.75">
      <c r="G20" s="1"/>
      <c r="H20" s="1"/>
      <c r="I20" s="1"/>
    </row>
    <row r="21" spans="3:10" ht="15.75">
      <c r="C21" s="24"/>
      <c r="E21" s="23" t="s">
        <v>11</v>
      </c>
      <c r="F21" s="22"/>
      <c r="I21" s="21">
        <f>I19+I13</f>
        <v>0</v>
      </c>
      <c r="J21" s="20"/>
    </row>
    <row r="22" spans="1:11" ht="15">
      <c r="A22" s="34"/>
      <c r="B22" s="91"/>
      <c r="C22" s="22"/>
      <c r="D22" s="36"/>
      <c r="G22" s="30"/>
      <c r="H22" s="30"/>
      <c r="I22" s="31"/>
      <c r="J22" s="32"/>
      <c r="K22" s="28"/>
    </row>
    <row r="23" spans="1:11" ht="15.75">
      <c r="A23" s="34"/>
      <c r="B23" s="91"/>
      <c r="C23" s="23" t="s">
        <v>32</v>
      </c>
      <c r="D23" s="36"/>
      <c r="E23" t="s">
        <v>14</v>
      </c>
      <c r="G23" s="28"/>
      <c r="H23" s="28"/>
      <c r="I23" s="33"/>
      <c r="J23" s="32"/>
      <c r="K23" s="28"/>
    </row>
    <row r="24" spans="1:11" ht="26.25" customHeight="1">
      <c r="A24" s="34"/>
      <c r="B24" s="35"/>
      <c r="C24" s="35"/>
      <c r="D24" s="36"/>
      <c r="G24" s="28"/>
      <c r="H24" s="28"/>
      <c r="I24" s="33"/>
      <c r="J24" s="32"/>
      <c r="K24" s="28"/>
    </row>
    <row r="25" spans="1:8" ht="30" customHeight="1">
      <c r="A25" s="34"/>
      <c r="B25" s="90"/>
      <c r="C25" s="37"/>
      <c r="D25" s="38"/>
      <c r="E25" s="1"/>
      <c r="H25" t="s">
        <v>15</v>
      </c>
    </row>
    <row r="26" spans="1:8" ht="15">
      <c r="A26" s="34"/>
      <c r="B26" s="90"/>
      <c r="C26" s="37"/>
      <c r="D26" s="38"/>
      <c r="E26" s="28"/>
      <c r="F26" s="28"/>
      <c r="H26" t="s">
        <v>16</v>
      </c>
    </row>
    <row r="27" spans="1:4" ht="12.75">
      <c r="A27" s="34"/>
      <c r="B27" s="34"/>
      <c r="C27" s="34"/>
      <c r="D27" s="34"/>
    </row>
  </sheetData>
  <sheetProtection/>
  <mergeCells count="20">
    <mergeCell ref="B19:H19"/>
    <mergeCell ref="B22:B23"/>
    <mergeCell ref="B25:B26"/>
    <mergeCell ref="H2:H5"/>
    <mergeCell ref="B7:B10"/>
    <mergeCell ref="C7:I7"/>
    <mergeCell ref="C8:D8"/>
    <mergeCell ref="C9:D9"/>
    <mergeCell ref="C10:D10"/>
    <mergeCell ref="B2:B5"/>
    <mergeCell ref="A1:I1"/>
    <mergeCell ref="A11:A12"/>
    <mergeCell ref="B13:H13"/>
    <mergeCell ref="A15:A17"/>
    <mergeCell ref="I2:I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2019-04-30T07:12:07Z</cp:lastPrinted>
  <dcterms:created xsi:type="dcterms:W3CDTF">2008-06-26T05:32:24Z</dcterms:created>
  <dcterms:modified xsi:type="dcterms:W3CDTF">2019-04-30T07:12:09Z</dcterms:modified>
  <cp:category/>
  <cp:version/>
  <cp:contentType/>
  <cp:contentStatus/>
</cp:coreProperties>
</file>